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31" windowWidth="19320" windowHeight="1323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<sst xmlns="http://schemas.openxmlformats.org/spreadsheetml/2006/main" count="56" uniqueCount="56">
  <si>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</si>
  <si>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</si>
  <si>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</si>
  <si>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</si>
  <si>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</si>
  <si>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</si>
  <si>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</si>
  <si>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</si>
  <si>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</si>
  <si>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</si>
  <si>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</si>
  <si>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</si>
  <si>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</si>
  <si>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</si>
  <si>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11105035000000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</si>
  <si>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</si>
  <si>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</si>
  <si>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</si>
  <si>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</si>
  <si>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</si>
  <si>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</si>
  <si>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</si>
  <si>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</si>
  <si>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</si>
  <si>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</si>
  <si>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</si>
  <si>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</si>
  <si>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</si>
  <si>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</si>
  <si>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</si>
  <si>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</si>
  <si>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</si>
  <si>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</si>
  <si>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</si>
  <si>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</si>
  <si>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</si>
  <si>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</si>
  <si>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</si>
  <si>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</si>
  <si>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</si>
  <si>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</si>
  <si>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</si>
  <si>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</si>
  <si>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</si>
  <si>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</si>
  <si>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</si>
  <si>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2014 г.</t>
  </si>
  <si>
    <t>План 2015 г.</t>
  </si>
  <si>
    <t>План 1 кв.    2015 г.</t>
  </si>
  <si>
    <t>к плану 2015 г.</t>
  </si>
  <si>
    <t>к плану       1 кв.    2015 г.</t>
  </si>
  <si>
    <t>Сведения об исполнении доходной части бюджета Черновского сельского поселения на 2015 год.</t>
  </si>
  <si>
    <t>на 01.04.2015 г.</t>
  </si>
  <si>
    <t>Факт 1 кв.   2014 г.</t>
  </si>
  <si>
    <t>Факт 1 кв.   2015 г.</t>
  </si>
  <si>
    <t>к факту      1 кв.  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</si>
</sst>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3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4" fontId="7" fillId="24" borderId="13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24" borderId="10" xfId="0" applyNumberFormat="1" applyFont="1" applyFill="1" applyBorder="1" applyAlignment="1">
      <alignment horizontal="right" vertical="center" wrapText="1"/>
    </xf>
    <xf numFmtId="4" fontId="7" fillId="24" borderId="1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24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24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24" borderId="2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24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24" borderId="25" xfId="0" applyNumberFormat="1" applyFont="1" applyFill="1" applyBorder="1" applyAlignment="1">
      <alignment horizontal="right" vertical="center" wrapText="1"/>
    </xf>
    <xf numFmtId="4" fontId="13" fillId="24" borderId="0" xfId="0" applyNumberFormat="1" applyFont="1" applyFill="1" applyBorder="1" applyAlignment="1">
      <alignment horizontal="right" vertical="center" wrapText="1"/>
    </xf>
    <xf numFmtId="4" fontId="12" fillId="24" borderId="0" xfId="0" applyNumberFormat="1" applyFont="1" applyFill="1" applyBorder="1" applyAlignment="1">
      <alignment horizontal="right" vertical="center" wrapText="1"/>
    </xf>
    <xf numFmtId="4" fontId="2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4" fontId="7" fillId="24" borderId="0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24" borderId="2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K1" sqref="K1:L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5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7.75390625" style="0" customWidth="1"/>
  </cols>
  <sheetData>
    <row r="1" spans="1:8" s="25" customFormat="1" ht="18">
      <c r="A1" s="21" t="s">
        <v>51</v>
      </c>
      <c r="B1" s="23"/>
      <c r="C1" s="22"/>
      <c r="D1" s="72"/>
      <c r="E1" s="22"/>
      <c r="F1" s="22"/>
      <c r="G1" s="22"/>
      <c r="H1" s="24"/>
    </row>
    <row r="2" spans="1:8" ht="15.75">
      <c r="A2" s="14"/>
      <c r="B2" s="16"/>
      <c r="C2" s="15"/>
      <c r="D2" s="73"/>
      <c r="E2" s="15"/>
      <c r="F2" s="15"/>
      <c r="G2" s="15"/>
      <c r="H2" s="17"/>
    </row>
    <row r="3" spans="1:8" ht="15.75">
      <c r="A3" s="26" t="s">
        <v>52</v>
      </c>
      <c r="B3" s="1"/>
      <c r="C3" s="2"/>
      <c r="D3" s="74"/>
      <c r="E3" s="2"/>
      <c r="F3" s="2"/>
      <c r="G3" s="2"/>
      <c r="H3" s="3"/>
    </row>
    <row r="4" spans="1:9" ht="13.5" thickBot="1">
      <c r="A4" s="12"/>
      <c r="B4" s="13"/>
      <c r="E4" s="5"/>
      <c r="F4" s="5"/>
      <c r="G4" s="5"/>
      <c r="H4" s="41" t="s">
        <v>25</v>
      </c>
      <c r="I4" s="40" t="s">
        <v>26</v>
      </c>
    </row>
    <row r="5" spans="1:10" ht="30.75" customHeight="1">
      <c r="A5" s="82" t="s">
        <v>0</v>
      </c>
      <c r="B5" s="84" t="s">
        <v>1</v>
      </c>
      <c r="C5" s="84" t="s">
        <v>46</v>
      </c>
      <c r="D5" s="87" t="s">
        <v>53</v>
      </c>
      <c r="E5" s="87" t="s">
        <v>47</v>
      </c>
      <c r="F5" s="87" t="s">
        <v>48</v>
      </c>
      <c r="G5" s="87" t="s">
        <v>54</v>
      </c>
      <c r="H5" s="79" t="s">
        <v>20</v>
      </c>
      <c r="I5" s="80"/>
      <c r="J5" s="81"/>
    </row>
    <row r="6" spans="1:10" ht="33" thickBot="1">
      <c r="A6" s="83"/>
      <c r="B6" s="85"/>
      <c r="C6" s="86"/>
      <c r="D6" s="88"/>
      <c r="E6" s="88"/>
      <c r="F6" s="88"/>
      <c r="G6" s="88"/>
      <c r="H6" s="18" t="s">
        <v>49</v>
      </c>
      <c r="I6" s="18" t="s">
        <v>50</v>
      </c>
      <c r="J6" s="33" t="s">
        <v>55</v>
      </c>
    </row>
    <row r="7" spans="1:10" ht="17.25" customHeight="1">
      <c r="A7" s="32" t="s">
        <v>4</v>
      </c>
      <c r="B7" s="4" t="s">
        <v>12</v>
      </c>
      <c r="C7" s="52">
        <v>458478.29</v>
      </c>
      <c r="D7" s="54">
        <v>24284.3</v>
      </c>
      <c r="E7" s="53">
        <v>97100</v>
      </c>
      <c r="F7" s="53">
        <v>21000</v>
      </c>
      <c r="G7" s="54">
        <v>14301.2</v>
      </c>
      <c r="H7" s="20">
        <f>G7/E7*100</f>
        <v>14.728321318228632</v>
      </c>
      <c r="I7" s="20">
        <f>G7/F7*100</f>
        <v>68.10095238095238</v>
      </c>
      <c r="J7" s="37">
        <f>G7/D7*100</f>
        <v>58.890723636258826</v>
      </c>
    </row>
    <row r="8" spans="1:10" ht="15" customHeight="1">
      <c r="A8" s="28" t="s">
        <v>44</v>
      </c>
      <c r="B8" s="9" t="s">
        <v>45</v>
      </c>
      <c r="C8" s="55">
        <f>722732.55+15.61</f>
        <v>722748.16</v>
      </c>
      <c r="D8" s="56">
        <v>187360.79</v>
      </c>
      <c r="E8" s="56">
        <v>612300</v>
      </c>
      <c r="F8" s="56">
        <v>153000</v>
      </c>
      <c r="G8" s="56">
        <v>141995.74</v>
      </c>
      <c r="H8" s="34">
        <f aca="true" t="shared" si="0" ref="H8:H28">G8/E8*100</f>
        <v>23.19055038379879</v>
      </c>
      <c r="I8" s="34">
        <f aca="true" t="shared" si="1" ref="I8:I28">G8/F8*100</f>
        <v>92.80767320261437</v>
      </c>
      <c r="J8" s="39">
        <f aca="true" t="shared" si="2" ref="J8:J28">G8/D8*100</f>
        <v>75.78732988903387</v>
      </c>
    </row>
    <row r="9" spans="1:10" ht="16.5" customHeight="1">
      <c r="A9" s="28" t="s">
        <v>2</v>
      </c>
      <c r="B9" s="9" t="s">
        <v>13</v>
      </c>
      <c r="C9" s="55">
        <v>12744.13</v>
      </c>
      <c r="D9" s="56">
        <v>840.98</v>
      </c>
      <c r="E9" s="56">
        <v>16700</v>
      </c>
      <c r="F9" s="56">
        <v>1200</v>
      </c>
      <c r="G9" s="56">
        <v>5092.07</v>
      </c>
      <c r="H9" s="34">
        <f t="shared" si="0"/>
        <v>30.4914371257485</v>
      </c>
      <c r="I9" s="34">
        <f t="shared" si="1"/>
        <v>424.33916666666664</v>
      </c>
      <c r="J9" s="49">
        <f t="shared" si="2"/>
        <v>605.4924017218008</v>
      </c>
    </row>
    <row r="10" spans="1:10" ht="15.75" customHeight="1">
      <c r="A10" s="28" t="s">
        <v>30</v>
      </c>
      <c r="B10" s="9" t="s">
        <v>31</v>
      </c>
      <c r="C10" s="55">
        <v>178015.11</v>
      </c>
      <c r="D10" s="56">
        <v>2538.51</v>
      </c>
      <c r="E10" s="56">
        <v>193500</v>
      </c>
      <c r="F10" s="56">
        <v>14700</v>
      </c>
      <c r="G10" s="56">
        <v>25840.81</v>
      </c>
      <c r="H10" s="34">
        <f t="shared" si="0"/>
        <v>13.354423772609818</v>
      </c>
      <c r="I10" s="34">
        <f t="shared" si="1"/>
        <v>175.7878231292517</v>
      </c>
      <c r="J10" s="39">
        <f t="shared" si="2"/>
        <v>1017.9518694037054</v>
      </c>
    </row>
    <row r="11" spans="1:10" ht="15" customHeight="1">
      <c r="A11" s="28" t="s">
        <v>3</v>
      </c>
      <c r="B11" s="9" t="s">
        <v>19</v>
      </c>
      <c r="C11" s="55">
        <v>372147.42</v>
      </c>
      <c r="D11" s="56">
        <v>28992.06</v>
      </c>
      <c r="E11" s="56">
        <v>753700</v>
      </c>
      <c r="F11" s="56">
        <v>136800</v>
      </c>
      <c r="G11" s="56">
        <v>98061.8</v>
      </c>
      <c r="H11" s="34">
        <f t="shared" si="0"/>
        <v>13.010720445800716</v>
      </c>
      <c r="I11" s="34">
        <f t="shared" si="1"/>
        <v>71.68260233918129</v>
      </c>
      <c r="J11" s="39">
        <f t="shared" si="2"/>
        <v>338.23674481909876</v>
      </c>
    </row>
    <row r="12" spans="1:10" ht="15.75" customHeight="1">
      <c r="A12" s="28" t="s">
        <v>21</v>
      </c>
      <c r="B12" s="9" t="s">
        <v>22</v>
      </c>
      <c r="C12" s="55">
        <v>1000</v>
      </c>
      <c r="D12" s="56">
        <v>600</v>
      </c>
      <c r="E12" s="56">
        <v>2900</v>
      </c>
      <c r="F12" s="56">
        <v>500</v>
      </c>
      <c r="G12" s="56">
        <v>600</v>
      </c>
      <c r="H12" s="34">
        <f t="shared" si="0"/>
        <v>20.689655172413794</v>
      </c>
      <c r="I12" s="34">
        <f t="shared" si="1"/>
        <v>120</v>
      </c>
      <c r="J12" s="39">
        <f t="shared" si="2"/>
        <v>100</v>
      </c>
    </row>
    <row r="13" spans="1:10" ht="13.5">
      <c r="A13" s="28" t="s">
        <v>7</v>
      </c>
      <c r="B13" s="9" t="s">
        <v>8</v>
      </c>
      <c r="C13" s="55">
        <v>271877.49</v>
      </c>
      <c r="D13" s="56">
        <v>16192.61</v>
      </c>
      <c r="E13" s="56">
        <v>0</v>
      </c>
      <c r="F13" s="56">
        <v>0</v>
      </c>
      <c r="G13" s="56">
        <v>0</v>
      </c>
      <c r="H13" s="77" t="e">
        <f t="shared" si="0"/>
        <v>#DIV/0!</v>
      </c>
      <c r="I13" s="77" t="e">
        <f t="shared" si="1"/>
        <v>#DIV/0!</v>
      </c>
      <c r="J13" s="39">
        <f t="shared" si="2"/>
        <v>0</v>
      </c>
    </row>
    <row r="14" spans="1:10" ht="18.75" customHeight="1">
      <c r="A14" s="28" t="s">
        <v>32</v>
      </c>
      <c r="B14" s="9" t="s">
        <v>14</v>
      </c>
      <c r="C14" s="55">
        <v>65702.28</v>
      </c>
      <c r="D14" s="56">
        <v>11445.31</v>
      </c>
      <c r="E14" s="56">
        <v>62800</v>
      </c>
      <c r="F14" s="56">
        <v>15700</v>
      </c>
      <c r="G14" s="56">
        <v>11592.52</v>
      </c>
      <c r="H14" s="34">
        <f t="shared" si="0"/>
        <v>18.459426751592357</v>
      </c>
      <c r="I14" s="34">
        <f t="shared" si="1"/>
        <v>73.83770700636943</v>
      </c>
      <c r="J14" s="39">
        <f t="shared" si="2"/>
        <v>101.28620369391481</v>
      </c>
    </row>
    <row r="15" spans="1:10" ht="15.75" customHeight="1" hidden="1">
      <c r="A15" s="44" t="s">
        <v>37</v>
      </c>
      <c r="B15" s="9" t="s">
        <v>38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34" t="e">
        <f t="shared" si="0"/>
        <v>#DIV/0!</v>
      </c>
      <c r="I15" s="34" t="e">
        <f t="shared" si="1"/>
        <v>#DIV/0!</v>
      </c>
      <c r="J15" s="39" t="e">
        <f t="shared" si="2"/>
        <v>#DIV/0!</v>
      </c>
    </row>
    <row r="16" spans="1:10" ht="14.25" customHeight="1">
      <c r="A16" s="28" t="s">
        <v>36</v>
      </c>
      <c r="B16" s="9" t="s">
        <v>35</v>
      </c>
      <c r="C16" s="55">
        <v>9838.26</v>
      </c>
      <c r="D16" s="56">
        <v>5155.34</v>
      </c>
      <c r="E16" s="56">
        <v>32000</v>
      </c>
      <c r="F16" s="56">
        <v>8000</v>
      </c>
      <c r="G16" s="56">
        <v>0</v>
      </c>
      <c r="H16" s="34">
        <f t="shared" si="0"/>
        <v>0</v>
      </c>
      <c r="I16" s="34">
        <f t="shared" si="1"/>
        <v>0</v>
      </c>
      <c r="J16" s="39">
        <f t="shared" si="2"/>
        <v>0</v>
      </c>
    </row>
    <row r="17" spans="1:10" ht="14.25" customHeight="1">
      <c r="A17" s="43" t="s">
        <v>33</v>
      </c>
      <c r="B17" s="9" t="s">
        <v>34</v>
      </c>
      <c r="C17" s="57">
        <v>0</v>
      </c>
      <c r="D17" s="58">
        <v>0</v>
      </c>
      <c r="E17" s="58">
        <v>972320.99</v>
      </c>
      <c r="F17" s="58">
        <v>0</v>
      </c>
      <c r="G17" s="58">
        <v>0</v>
      </c>
      <c r="H17" s="34">
        <f t="shared" si="0"/>
        <v>0</v>
      </c>
      <c r="I17" s="35" t="e">
        <f t="shared" si="1"/>
        <v>#DIV/0!</v>
      </c>
      <c r="J17" s="78" t="e">
        <f t="shared" si="2"/>
        <v>#DIV/0!</v>
      </c>
    </row>
    <row r="18" spans="1:10" ht="14.25" customHeight="1">
      <c r="A18" s="29" t="s">
        <v>23</v>
      </c>
      <c r="B18" s="10" t="s">
        <v>24</v>
      </c>
      <c r="C18" s="57">
        <v>10600.86</v>
      </c>
      <c r="D18" s="58">
        <v>6537.6</v>
      </c>
      <c r="E18" s="58">
        <v>0</v>
      </c>
      <c r="F18" s="58">
        <v>0</v>
      </c>
      <c r="G18" s="58">
        <v>0</v>
      </c>
      <c r="H18" s="77" t="e">
        <f>G18/E18*100</f>
        <v>#DIV/0!</v>
      </c>
      <c r="I18" s="77" t="e">
        <f>G18/F18*100</f>
        <v>#DIV/0!</v>
      </c>
      <c r="J18" s="38">
        <f>G18/D18*100</f>
        <v>0</v>
      </c>
    </row>
    <row r="19" spans="1:10" ht="14.25" customHeight="1">
      <c r="A19" s="43" t="s">
        <v>39</v>
      </c>
      <c r="B19" s="10" t="s">
        <v>40</v>
      </c>
      <c r="C19" s="57">
        <v>0</v>
      </c>
      <c r="D19" s="58">
        <v>0</v>
      </c>
      <c r="E19" s="58">
        <v>0</v>
      </c>
      <c r="F19" s="58">
        <v>0</v>
      </c>
      <c r="G19" s="58">
        <v>0</v>
      </c>
      <c r="H19" s="35" t="e">
        <f t="shared" si="0"/>
        <v>#DIV/0!</v>
      </c>
      <c r="I19" s="35" t="e">
        <f t="shared" si="1"/>
        <v>#DIV/0!</v>
      </c>
      <c r="J19" s="38" t="e">
        <f t="shared" si="2"/>
        <v>#DIV/0!</v>
      </c>
    </row>
    <row r="20" spans="1:10" ht="14.25" customHeight="1" thickBot="1">
      <c r="A20" s="30" t="s">
        <v>11</v>
      </c>
      <c r="B20" s="19" t="s">
        <v>15</v>
      </c>
      <c r="C20" s="45">
        <v>0</v>
      </c>
      <c r="D20" s="50">
        <v>0</v>
      </c>
      <c r="E20" s="50">
        <v>0</v>
      </c>
      <c r="F20" s="50">
        <v>0</v>
      </c>
      <c r="G20" s="50">
        <v>0</v>
      </c>
      <c r="H20" s="35" t="e">
        <f t="shared" si="0"/>
        <v>#DIV/0!</v>
      </c>
      <c r="I20" s="35" t="e">
        <f t="shared" si="1"/>
        <v>#DIV/0!</v>
      </c>
      <c r="J20" s="38" t="e">
        <f t="shared" si="2"/>
        <v>#DIV/0!</v>
      </c>
    </row>
    <row r="21" spans="1:10" ht="18" customHeight="1" thickBot="1">
      <c r="A21" s="59" t="s">
        <v>41</v>
      </c>
      <c r="B21" s="60"/>
      <c r="C21" s="61">
        <f>SUM(C7:C20)</f>
        <v>2103152</v>
      </c>
      <c r="D21" s="62">
        <f>SUM(D7:D20)</f>
        <v>283947.5</v>
      </c>
      <c r="E21" s="62">
        <f>SUM(E7:E20)</f>
        <v>2743320.99</v>
      </c>
      <c r="F21" s="62">
        <f>SUM(F7:F20)</f>
        <v>350900</v>
      </c>
      <c r="G21" s="62">
        <f>SUM(G7:G20)</f>
        <v>297484.14</v>
      </c>
      <c r="H21" s="63">
        <f t="shared" si="0"/>
        <v>10.843942108283871</v>
      </c>
      <c r="I21" s="63">
        <f t="shared" si="1"/>
        <v>84.77746936449131</v>
      </c>
      <c r="J21" s="64">
        <f t="shared" si="2"/>
        <v>104.7673038149658</v>
      </c>
    </row>
    <row r="22" spans="1:10" ht="13.5">
      <c r="A22" s="31" t="s">
        <v>16</v>
      </c>
      <c r="B22" s="4" t="s">
        <v>17</v>
      </c>
      <c r="C22" s="65">
        <v>3756300</v>
      </c>
      <c r="D22" s="53">
        <v>1477880</v>
      </c>
      <c r="E22" s="53">
        <v>4266100</v>
      </c>
      <c r="F22" s="53">
        <v>1741480</v>
      </c>
      <c r="G22" s="53">
        <v>1741480</v>
      </c>
      <c r="H22" s="36">
        <f t="shared" si="0"/>
        <v>40.82135908675371</v>
      </c>
      <c r="I22" s="36">
        <f t="shared" si="1"/>
        <v>100</v>
      </c>
      <c r="J22" s="42">
        <f t="shared" si="2"/>
        <v>117.83636019162584</v>
      </c>
    </row>
    <row r="23" spans="1:10" ht="16.5" customHeight="1">
      <c r="A23" s="29" t="s">
        <v>18</v>
      </c>
      <c r="B23" s="9" t="s">
        <v>10</v>
      </c>
      <c r="C23" s="57">
        <v>5854315</v>
      </c>
      <c r="D23" s="58">
        <v>0</v>
      </c>
      <c r="E23" s="58">
        <v>0</v>
      </c>
      <c r="F23" s="58">
        <v>0</v>
      </c>
      <c r="G23" s="58">
        <v>0</v>
      </c>
      <c r="H23" s="35" t="e">
        <f t="shared" si="0"/>
        <v>#DIV/0!</v>
      </c>
      <c r="I23" s="35" t="e">
        <f t="shared" si="1"/>
        <v>#DIV/0!</v>
      </c>
      <c r="J23" s="38" t="e">
        <f t="shared" si="2"/>
        <v>#DIV/0!</v>
      </c>
    </row>
    <row r="24" spans="1:10" ht="16.5" customHeight="1">
      <c r="A24" s="28" t="s">
        <v>9</v>
      </c>
      <c r="B24" s="9" t="s">
        <v>27</v>
      </c>
      <c r="C24" s="55">
        <v>99910</v>
      </c>
      <c r="D24" s="56">
        <v>26000</v>
      </c>
      <c r="E24" s="56">
        <v>100196</v>
      </c>
      <c r="F24" s="56">
        <v>29130</v>
      </c>
      <c r="G24" s="56">
        <v>28130</v>
      </c>
      <c r="H24" s="34">
        <f t="shared" si="0"/>
        <v>28.074973052816482</v>
      </c>
      <c r="I24" s="34">
        <f t="shared" si="1"/>
        <v>96.5671129419842</v>
      </c>
      <c r="J24" s="39">
        <f t="shared" si="2"/>
        <v>108.1923076923077</v>
      </c>
    </row>
    <row r="25" spans="1:10" ht="16.5" customHeight="1">
      <c r="A25" s="29" t="s">
        <v>28</v>
      </c>
      <c r="B25" s="10" t="s">
        <v>29</v>
      </c>
      <c r="C25" s="57">
        <v>1303023.11</v>
      </c>
      <c r="D25" s="58">
        <v>0</v>
      </c>
      <c r="E25" s="58">
        <v>308200</v>
      </c>
      <c r="F25" s="58">
        <v>31300</v>
      </c>
      <c r="G25" s="58">
        <v>0</v>
      </c>
      <c r="H25" s="34">
        <f t="shared" si="0"/>
        <v>0</v>
      </c>
      <c r="I25" s="51">
        <f t="shared" si="1"/>
        <v>0</v>
      </c>
      <c r="J25" s="48" t="e">
        <f t="shared" si="2"/>
        <v>#DIV/0!</v>
      </c>
    </row>
    <row r="26" spans="1:10" ht="16.5" customHeight="1" thickBot="1">
      <c r="A26" s="30" t="s">
        <v>42</v>
      </c>
      <c r="B26" s="19" t="s">
        <v>43</v>
      </c>
      <c r="C26" s="45">
        <v>-6549.65</v>
      </c>
      <c r="D26" s="50">
        <v>-89402.92</v>
      </c>
      <c r="E26" s="50">
        <v>0</v>
      </c>
      <c r="F26" s="50">
        <v>0</v>
      </c>
      <c r="G26" s="50">
        <v>0</v>
      </c>
      <c r="H26" s="46"/>
      <c r="I26" s="46"/>
      <c r="J26" s="47"/>
    </row>
    <row r="27" spans="1:10" ht="16.5" customHeight="1" thickBot="1">
      <c r="A27" s="59" t="s">
        <v>5</v>
      </c>
      <c r="B27" s="66"/>
      <c r="C27" s="67">
        <f>C25+C24+C23+C22+C26</f>
        <v>11006998.459999999</v>
      </c>
      <c r="D27" s="68">
        <f>D25+D24+D23+D22+D26</f>
        <v>1414477.08</v>
      </c>
      <c r="E27" s="68">
        <f>E25+E24+E23+E22+E26</f>
        <v>4674496</v>
      </c>
      <c r="F27" s="68">
        <f>F25+F24+F23+F22+F26</f>
        <v>1801910</v>
      </c>
      <c r="G27" s="68">
        <f>G25+G24+G23+G22+G26</f>
        <v>1769610</v>
      </c>
      <c r="H27" s="63">
        <f t="shared" si="0"/>
        <v>37.85670155670258</v>
      </c>
      <c r="I27" s="63">
        <f t="shared" si="1"/>
        <v>98.20745764216858</v>
      </c>
      <c r="J27" s="64">
        <f t="shared" si="2"/>
        <v>125.10701127797701</v>
      </c>
    </row>
    <row r="28" spans="1:10" ht="15.75" customHeight="1" thickBot="1">
      <c r="A28" s="59" t="s">
        <v>6</v>
      </c>
      <c r="B28" s="69"/>
      <c r="C28" s="70">
        <f>C27+C21</f>
        <v>13110150.459999999</v>
      </c>
      <c r="D28" s="71">
        <f>D27+D21</f>
        <v>1698424.58</v>
      </c>
      <c r="E28" s="71">
        <f>E27+E21</f>
        <v>7417816.99</v>
      </c>
      <c r="F28" s="71">
        <f>F27+F21</f>
        <v>2152810</v>
      </c>
      <c r="G28" s="71">
        <f>G27+G21</f>
        <v>2067094.1400000001</v>
      </c>
      <c r="H28" s="63">
        <f t="shared" si="0"/>
        <v>27.86661011975169</v>
      </c>
      <c r="I28" s="63">
        <f t="shared" si="1"/>
        <v>96.01841964688013</v>
      </c>
      <c r="J28" s="64">
        <f t="shared" si="2"/>
        <v>121.70656055860898</v>
      </c>
    </row>
    <row r="29" spans="1:7" ht="13.5">
      <c r="A29" s="11"/>
      <c r="B29" s="6"/>
      <c r="C29" s="27"/>
      <c r="D29" s="76"/>
      <c r="E29" s="27"/>
      <c r="F29" s="27"/>
      <c r="G29" s="27"/>
    </row>
    <row r="30" spans="1:7" ht="13.5">
      <c r="A30" s="11"/>
      <c r="B30" s="6"/>
      <c r="C30" s="27"/>
      <c r="D30" s="76"/>
      <c r="E30" s="27"/>
      <c r="F30" s="27"/>
      <c r="G30" s="27"/>
    </row>
    <row r="31" spans="1:7" ht="13.5">
      <c r="A31" s="11"/>
      <c r="B31" s="6"/>
      <c r="C31" s="7"/>
      <c r="D31" s="76"/>
      <c r="E31" s="7"/>
      <c r="F31" s="7"/>
      <c r="G31" s="7"/>
    </row>
    <row r="32" spans="1:8" ht="13.5">
      <c r="A32" s="11"/>
      <c r="B32" s="6"/>
      <c r="C32" s="7"/>
      <c r="D32" s="76"/>
      <c r="E32" s="7"/>
      <c r="F32" s="7"/>
      <c r="G32" s="7"/>
      <c r="H32" s="8"/>
    </row>
  </sheetData>
  <sheetProtection/>
  <mergeCells count="8">
    <mergeCell ref="G5:G6"/>
    <mergeCell ref="H5:J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2015-04-02T14:03:56Z</cp:lastPrinted>
  <dcterms:created xsi:type="dcterms:W3CDTF">2006-03-15T12:48:07Z</dcterms:created>
  <dcterms:modified xsi:type="dcterms:W3CDTF">2015-04-08T06:55:12Z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